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33" i="1"/>
  <c r="J232"/>
  <c r="I232"/>
  <c r="H232"/>
  <c r="G232"/>
  <c r="F232"/>
  <c r="A223"/>
  <c r="A214"/>
  <c r="J213"/>
  <c r="I213"/>
  <c r="H213"/>
  <c r="G213"/>
  <c r="F213"/>
  <c r="A204"/>
  <c r="A109" l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F43" l="1"/>
  <c r="H43"/>
  <c r="J43"/>
  <c r="F62"/>
  <c r="H62"/>
  <c r="J62"/>
  <c r="G62"/>
  <c r="I62"/>
  <c r="F81"/>
  <c r="J81"/>
  <c r="G81"/>
  <c r="I81"/>
  <c r="F100"/>
  <c r="H100"/>
  <c r="J100"/>
  <c r="G195"/>
  <c r="I195"/>
  <c r="G203"/>
  <c r="G214" s="1"/>
  <c r="G222" s="1"/>
  <c r="G233" s="1"/>
  <c r="I203"/>
  <c r="I214" s="1"/>
  <c r="I222" s="1"/>
  <c r="I233" s="1"/>
  <c r="G43"/>
  <c r="I43"/>
  <c r="H81"/>
  <c r="G100"/>
  <c r="I100"/>
  <c r="H138"/>
  <c r="J138"/>
  <c r="H157"/>
  <c r="J157"/>
  <c r="H176"/>
  <c r="J176"/>
  <c r="H195"/>
  <c r="H203" s="1"/>
  <c r="H214" s="1"/>
  <c r="H222" s="1"/>
  <c r="H233" s="1"/>
  <c r="J195"/>
  <c r="J203" s="1"/>
  <c r="J214" s="1"/>
  <c r="J222" s="1"/>
  <c r="J233" s="1"/>
  <c r="F119"/>
  <c r="F138"/>
  <c r="F157"/>
  <c r="F176"/>
  <c r="F195"/>
  <c r="F203" s="1"/>
  <c r="F214" s="1"/>
  <c r="F222" s="1"/>
  <c r="F233" s="1"/>
  <c r="I24"/>
  <c r="F24"/>
  <c r="J24"/>
  <c r="H24"/>
  <c r="G24"/>
  <c r="G234" s="1"/>
  <c r="J234" l="1"/>
  <c r="I234"/>
  <c r="H234"/>
  <c r="F234"/>
</calcChain>
</file>

<file path=xl/sharedStrings.xml><?xml version="1.0" encoding="utf-8"?>
<sst xmlns="http://schemas.openxmlformats.org/spreadsheetml/2006/main" count="340" uniqueCount="125">
  <si>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</si>
  <si>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</si>
  <si>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</si>
  <si>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</si>
  <si>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</si>
  <si>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</si>
  <si>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</si>
  <si>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</si>
  <si>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</si>
  <si>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</si>
  <si>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</si>
  <si>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</si>
  <si>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</si>
  <si>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</si>
  <si>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</si>
  <si>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</si>
  <si>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</si>
  <si>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</si>
  <si>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</si>
  <si>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</si>
  <si>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</si>
  <si>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</si>
  <si>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</si>
  <si>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</si>
  <si>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</si>
  <si>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</si>
  <si>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</si>
  <si>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</si>
  <si>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</si>
  <si>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</si>
  <si>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</si>
  <si>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</si>
  <si>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</si>
  <si>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</si>
  <si>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</si>
  <si>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</si>
  <si>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Денисова Т.С.</t>
  </si>
  <si>
    <t>салат из моркови с изюмом</t>
  </si>
  <si>
    <t>суп картофельный с овсяной крупой, с мясом птицы</t>
  </si>
  <si>
    <t>картофельнное пюре</t>
  </si>
  <si>
    <t>рыба запеченая в яйце</t>
  </si>
  <si>
    <t>чай  слимоном</t>
  </si>
  <si>
    <t xml:space="preserve">Хлеб пшеничный </t>
  </si>
  <si>
    <t>винегрет овощной</t>
  </si>
  <si>
    <t>Рассольник с мясом птицы</t>
  </si>
  <si>
    <t>Жаркое по-домашнему</t>
  </si>
  <si>
    <t>компот из сухофруктов</t>
  </si>
  <si>
    <t xml:space="preserve">хлеб пшеничный </t>
  </si>
  <si>
    <t>Салат из свежей капусты</t>
  </si>
  <si>
    <t>Суп с макаронными изделиями с мясом птицы</t>
  </si>
  <si>
    <t>Плов из куриной грудки</t>
  </si>
  <si>
    <t>Чай с лимоном</t>
  </si>
  <si>
    <t>Салат картофельный с фасолью</t>
  </si>
  <si>
    <t>Борщ  с мясом птицы</t>
  </si>
  <si>
    <t>Каша гречневая вязкая</t>
  </si>
  <si>
    <t>Биточки диетические свинина</t>
  </si>
  <si>
    <t>Чай  с лимоном</t>
  </si>
  <si>
    <t>салат из моркови с яблоками и зеленым горошком</t>
  </si>
  <si>
    <t>Уха со взбитым яйцом (минтай)</t>
  </si>
  <si>
    <t>каша пшенная вязкая</t>
  </si>
  <si>
    <t>Тефтели мясные с соусом</t>
  </si>
  <si>
    <t>Салат из квашеной капусты</t>
  </si>
  <si>
    <t>Суп лапша с картофелем и мясом</t>
  </si>
  <si>
    <t>Рагу овощное</t>
  </si>
  <si>
    <t>Суфле куриное</t>
  </si>
  <si>
    <t xml:space="preserve">Чай с сахаром </t>
  </si>
  <si>
    <t>салат из свеклы</t>
  </si>
  <si>
    <t>Щи из свежей капусты с мясом птицы</t>
  </si>
  <si>
    <t>Макароны отварные</t>
  </si>
  <si>
    <t>Гуляш из отварной свинины</t>
  </si>
  <si>
    <t>Чай с сахаром</t>
  </si>
  <si>
    <t>салат из квашеной капусты</t>
  </si>
  <si>
    <t>суп с макаронными изделиями с мясом птицы</t>
  </si>
  <si>
    <t>Картофельное пюре</t>
  </si>
  <si>
    <t>Рыба запеченная в яйце</t>
  </si>
  <si>
    <t>чай с лимоном</t>
  </si>
  <si>
    <t>Огурцы и помидоры порционные</t>
  </si>
  <si>
    <t>Суп картофельный с бобовыми</t>
  </si>
  <si>
    <t>Каша жидкая пшеничная</t>
  </si>
  <si>
    <t>Тефтели мясные с соусом (говядина)</t>
  </si>
  <si>
    <t>Компот из сухофруктов</t>
  </si>
  <si>
    <t>салат картофельный с фасолью</t>
  </si>
  <si>
    <t>суп картофельный с мясными фрикадельками (свинина)</t>
  </si>
  <si>
    <t>чай с сахаром</t>
  </si>
  <si>
    <t>салат из свежей капусты</t>
  </si>
  <si>
    <t>суп лапша с картофелем мясом</t>
  </si>
  <si>
    <t>Рис с овощами</t>
  </si>
  <si>
    <t>Кофейный напиток</t>
  </si>
  <si>
    <t>Винегрет овощной</t>
  </si>
  <si>
    <t>Птица тушеная в соусе</t>
  </si>
  <si>
    <t>Чай сахаром</t>
  </si>
  <si>
    <t>13(1)</t>
  </si>
  <si>
    <t>46(1), 108(3)</t>
  </si>
  <si>
    <t>304(3)</t>
  </si>
  <si>
    <t>393(3)</t>
  </si>
  <si>
    <t>28(1)</t>
  </si>
  <si>
    <t>56(3)</t>
  </si>
  <si>
    <t>165(3)</t>
  </si>
  <si>
    <t>67(1)</t>
  </si>
  <si>
    <t>8(1)</t>
  </si>
  <si>
    <t>80(3)</t>
  </si>
  <si>
    <t>321(3)</t>
  </si>
  <si>
    <t>86(1)</t>
  </si>
  <si>
    <t>45(3)</t>
  </si>
  <si>
    <t>74(3)</t>
  </si>
  <si>
    <t>276(3)</t>
  </si>
  <si>
    <t>153(1)</t>
  </si>
  <si>
    <t>12(1)</t>
  </si>
  <si>
    <t>60(1)</t>
  </si>
  <si>
    <t>287(3), 355(3)</t>
  </si>
  <si>
    <t>17(1)</t>
  </si>
  <si>
    <t>50(1)</t>
  </si>
  <si>
    <t>137(3)</t>
  </si>
  <si>
    <t>275(3)</t>
  </si>
  <si>
    <t>33(3)</t>
  </si>
  <si>
    <t>67(3)</t>
  </si>
  <si>
    <t>204(3)</t>
  </si>
  <si>
    <t>277(3)</t>
  </si>
  <si>
    <t>81(3), 108(3)</t>
  </si>
  <si>
    <t>185(3)</t>
  </si>
  <si>
    <t>45(1)</t>
  </si>
  <si>
    <t>49(3)</t>
  </si>
  <si>
    <t>94(1)</t>
  </si>
  <si>
    <t>395(3)</t>
  </si>
  <si>
    <t>301(3), 357(3)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</si>
</sst>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5" borderId="27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70"/>
      <c r="D1" s="71"/>
      <c r="E1" s="71"/>
      <c r="F1" s="13" t="s">
        <v>16</v>
      </c>
      <c r="G1" s="2" t="s">
        <v>17</v>
      </c>
      <c r="H1" s="72" t="s">
        <v>35</v>
      </c>
      <c r="I1" s="72"/>
      <c r="J1" s="72"/>
      <c r="K1" s="72"/>
    </row>
    <row r="2" spans="1:11" ht="18">
      <c r="A2" s="36" t="s">
        <v>6</v>
      </c>
      <c r="C2" s="2"/>
      <c r="G2" s="2" t="s">
        <v>18</v>
      </c>
      <c r="H2" s="72" t="s">
        <v>36</v>
      </c>
      <c r="I2" s="72"/>
      <c r="J2" s="72"/>
      <c r="K2" s="7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3">
        <v>45300</v>
      </c>
      <c r="I3" s="74"/>
      <c r="J3" s="74"/>
      <c r="K3" s="7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48</v>
      </c>
      <c r="F14" s="49">
        <v>100</v>
      </c>
      <c r="G14" s="49">
        <v>1</v>
      </c>
      <c r="H14" s="49">
        <v>5</v>
      </c>
      <c r="I14" s="50">
        <v>9</v>
      </c>
      <c r="J14" s="49">
        <v>87.4</v>
      </c>
      <c r="K14" s="60" t="s">
        <v>91</v>
      </c>
    </row>
    <row r="15" spans="1:11" ht="30">
      <c r="A15" s="24"/>
      <c r="B15" s="16"/>
      <c r="C15" s="11"/>
      <c r="D15" s="7" t="s">
        <v>27</v>
      </c>
      <c r="E15" s="51" t="s">
        <v>49</v>
      </c>
      <c r="F15" s="52">
        <v>200</v>
      </c>
      <c r="G15" s="52">
        <v>6</v>
      </c>
      <c r="H15" s="52">
        <v>7</v>
      </c>
      <c r="I15" s="53">
        <v>13</v>
      </c>
      <c r="J15" s="52">
        <v>130.87</v>
      </c>
      <c r="K15" s="60" t="s">
        <v>92</v>
      </c>
    </row>
    <row r="16" spans="1:11" ht="15">
      <c r="A16" s="24"/>
      <c r="B16" s="16"/>
      <c r="C16" s="11"/>
      <c r="D16" s="7" t="s">
        <v>28</v>
      </c>
      <c r="E16" s="51" t="s">
        <v>50</v>
      </c>
      <c r="F16" s="52">
        <v>220</v>
      </c>
      <c r="G16" s="52">
        <v>18</v>
      </c>
      <c r="H16" s="52">
        <v>19</v>
      </c>
      <c r="I16" s="53">
        <v>46</v>
      </c>
      <c r="J16" s="52">
        <v>424.67</v>
      </c>
      <c r="K16" s="60" t="s">
        <v>93</v>
      </c>
    </row>
    <row r="17" spans="1:11" ht="15">
      <c r="A17" s="24"/>
      <c r="B17" s="16"/>
      <c r="C17" s="11"/>
      <c r="D17" s="7" t="s">
        <v>29</v>
      </c>
      <c r="E17" s="51"/>
      <c r="F17" s="52"/>
      <c r="G17" s="52"/>
      <c r="H17" s="52"/>
      <c r="I17" s="53"/>
      <c r="J17" s="52"/>
      <c r="K17" s="53"/>
    </row>
    <row r="18" spans="1:11" ht="15">
      <c r="A18" s="24"/>
      <c r="B18" s="16"/>
      <c r="C18" s="11"/>
      <c r="D18" s="7" t="s">
        <v>30</v>
      </c>
      <c r="E18" s="51" t="s">
        <v>51</v>
      </c>
      <c r="F18" s="52">
        <v>200</v>
      </c>
      <c r="G18" s="52">
        <v>0</v>
      </c>
      <c r="H18" s="52">
        <v>0</v>
      </c>
      <c r="I18" s="53">
        <v>11</v>
      </c>
      <c r="J18" s="52">
        <v>45.6</v>
      </c>
      <c r="K18" s="60" t="s">
        <v>94</v>
      </c>
    </row>
    <row r="19" spans="1:11" ht="15">
      <c r="A19" s="24"/>
      <c r="B19" s="16"/>
      <c r="C19" s="11"/>
      <c r="D19" s="7" t="s">
        <v>31</v>
      </c>
      <c r="E19" s="51" t="s">
        <v>47</v>
      </c>
      <c r="F19" s="52">
        <v>80</v>
      </c>
      <c r="G19" s="52">
        <v>6</v>
      </c>
      <c r="H19" s="52">
        <v>1</v>
      </c>
      <c r="I19" s="53">
        <v>34</v>
      </c>
      <c r="J19" s="52">
        <v>161</v>
      </c>
      <c r="K19" s="53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800</v>
      </c>
      <c r="G23" s="20">
        <f t="shared" ref="G23:J23" si="1">SUM(G14:G22)</f>
        <v>31</v>
      </c>
      <c r="H23" s="20">
        <f t="shared" si="1"/>
        <v>32</v>
      </c>
      <c r="I23" s="20">
        <f t="shared" si="1"/>
        <v>113</v>
      </c>
      <c r="J23" s="20">
        <f t="shared" si="1"/>
        <v>849.54000000000008</v>
      </c>
      <c r="K23" s="26"/>
    </row>
    <row r="24" spans="1:11" ht="15.75" thickBot="1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800</v>
      </c>
      <c r="G24" s="33">
        <f t="shared" ref="G24:J24" si="2">G13+G23</f>
        <v>31</v>
      </c>
      <c r="H24" s="33">
        <f t="shared" si="2"/>
        <v>32</v>
      </c>
      <c r="I24" s="33">
        <f t="shared" si="2"/>
        <v>113</v>
      </c>
      <c r="J24" s="33">
        <f t="shared" si="2"/>
        <v>849.54000000000008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52</v>
      </c>
      <c r="F33" s="49">
        <v>50</v>
      </c>
      <c r="G33" s="49">
        <v>3</v>
      </c>
      <c r="H33" s="49">
        <v>10</v>
      </c>
      <c r="I33" s="50">
        <v>9</v>
      </c>
      <c r="J33" s="49">
        <v>113</v>
      </c>
      <c r="K33" s="61" t="s">
        <v>95</v>
      </c>
    </row>
    <row r="34" spans="1:11" ht="15">
      <c r="A34" s="15"/>
      <c r="B34" s="16"/>
      <c r="C34" s="11"/>
      <c r="D34" s="7" t="s">
        <v>27</v>
      </c>
      <c r="E34" s="51" t="s">
        <v>53</v>
      </c>
      <c r="F34" s="52">
        <v>200</v>
      </c>
      <c r="G34" s="52">
        <v>5.46</v>
      </c>
      <c r="H34" s="52">
        <v>11</v>
      </c>
      <c r="I34" s="53">
        <v>16</v>
      </c>
      <c r="J34" s="52">
        <v>140</v>
      </c>
      <c r="K34" s="62" t="s">
        <v>96</v>
      </c>
    </row>
    <row r="35" spans="1:11" ht="15">
      <c r="A35" s="15"/>
      <c r="B35" s="16"/>
      <c r="C35" s="11"/>
      <c r="D35" s="7" t="s">
        <v>28</v>
      </c>
      <c r="E35" s="51" t="s">
        <v>54</v>
      </c>
      <c r="F35" s="52">
        <v>220</v>
      </c>
      <c r="G35" s="52">
        <v>6</v>
      </c>
      <c r="H35" s="52">
        <v>28</v>
      </c>
      <c r="I35" s="53">
        <v>46</v>
      </c>
      <c r="J35" s="52">
        <v>184</v>
      </c>
      <c r="K35" s="61" t="s">
        <v>97</v>
      </c>
    </row>
    <row r="36" spans="1:11" ht="15">
      <c r="A36" s="15"/>
      <c r="B36" s="16"/>
      <c r="C36" s="11"/>
      <c r="D36" s="7" t="s">
        <v>29</v>
      </c>
      <c r="E36" s="51" t="s">
        <v>55</v>
      </c>
      <c r="F36" s="52">
        <v>80</v>
      </c>
      <c r="G36" s="52">
        <v>11</v>
      </c>
      <c r="H36" s="52">
        <v>2</v>
      </c>
      <c r="I36" s="53">
        <v>47</v>
      </c>
      <c r="J36" s="52">
        <v>205</v>
      </c>
      <c r="K36" s="61" t="s">
        <v>98</v>
      </c>
    </row>
    <row r="37" spans="1:11" ht="15">
      <c r="A37" s="15"/>
      <c r="B37" s="16"/>
      <c r="C37" s="11"/>
      <c r="D37" s="7" t="s">
        <v>30</v>
      </c>
      <c r="E37" s="54" t="s">
        <v>56</v>
      </c>
      <c r="F37" s="55">
        <v>200</v>
      </c>
      <c r="G37" s="55">
        <v>0</v>
      </c>
      <c r="H37" s="55">
        <v>0</v>
      </c>
      <c r="I37" s="56">
        <v>11</v>
      </c>
      <c r="J37" s="55">
        <v>46</v>
      </c>
      <c r="K37" s="61" t="s">
        <v>94</v>
      </c>
    </row>
    <row r="38" spans="1:11" ht="15">
      <c r="A38" s="15"/>
      <c r="B38" s="16"/>
      <c r="C38" s="11"/>
      <c r="D38" s="7" t="s">
        <v>31</v>
      </c>
      <c r="E38" s="51" t="s">
        <v>47</v>
      </c>
      <c r="F38" s="52">
        <v>80</v>
      </c>
      <c r="G38" s="52">
        <v>6</v>
      </c>
      <c r="H38" s="52">
        <v>1</v>
      </c>
      <c r="I38" s="53">
        <v>34</v>
      </c>
      <c r="J38" s="52">
        <v>161</v>
      </c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830</v>
      </c>
      <c r="G42" s="20">
        <f t="shared" ref="G42" si="7">SUM(G33:G41)</f>
        <v>31.46</v>
      </c>
      <c r="H42" s="20">
        <f t="shared" ref="H42" si="8">SUM(H33:H41)</f>
        <v>52</v>
      </c>
      <c r="I42" s="20">
        <f t="shared" ref="I42" si="9">SUM(I33:I41)</f>
        <v>163</v>
      </c>
      <c r="J42" s="20">
        <f t="shared" ref="J42" si="10">SUM(J33:J41)</f>
        <v>849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830</v>
      </c>
      <c r="G43" s="33">
        <f t="shared" ref="G43" si="11">G32+G42</f>
        <v>31.46</v>
      </c>
      <c r="H43" s="33">
        <f t="shared" ref="H43" si="12">H32+H42</f>
        <v>52</v>
      </c>
      <c r="I43" s="33">
        <f t="shared" ref="I43" si="13">I32+I42</f>
        <v>163</v>
      </c>
      <c r="J43" s="33">
        <f t="shared" ref="J43" si="14">J32+J42</f>
        <v>849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37</v>
      </c>
      <c r="F52" s="49">
        <v>80</v>
      </c>
      <c r="G52" s="49">
        <v>1</v>
      </c>
      <c r="H52" s="49">
        <v>3</v>
      </c>
      <c r="I52" s="50">
        <v>10</v>
      </c>
      <c r="J52" s="49">
        <v>83</v>
      </c>
      <c r="K52" s="62" t="s">
        <v>99</v>
      </c>
    </row>
    <row r="53" spans="1:11" ht="15">
      <c r="A53" s="24"/>
      <c r="B53" s="16"/>
      <c r="C53" s="11"/>
      <c r="D53" s="7" t="s">
        <v>27</v>
      </c>
      <c r="E53" s="51" t="s">
        <v>38</v>
      </c>
      <c r="F53" s="52">
        <v>200</v>
      </c>
      <c r="G53" s="52">
        <v>6</v>
      </c>
      <c r="H53" s="52">
        <v>9</v>
      </c>
      <c r="I53" s="53">
        <v>10</v>
      </c>
      <c r="J53" s="52">
        <v>144</v>
      </c>
      <c r="K53" s="61" t="s">
        <v>100</v>
      </c>
    </row>
    <row r="54" spans="1:11" ht="15">
      <c r="A54" s="24"/>
      <c r="B54" s="16"/>
      <c r="C54" s="11"/>
      <c r="D54" s="7" t="s">
        <v>28</v>
      </c>
      <c r="E54" s="51" t="s">
        <v>39</v>
      </c>
      <c r="F54" s="52">
        <v>150</v>
      </c>
      <c r="G54" s="52">
        <v>3</v>
      </c>
      <c r="H54" s="52">
        <v>4</v>
      </c>
      <c r="I54" s="53">
        <v>21</v>
      </c>
      <c r="J54" s="52">
        <v>136</v>
      </c>
      <c r="K54" s="61" t="s">
        <v>101</v>
      </c>
    </row>
    <row r="55" spans="1:11" ht="15">
      <c r="A55" s="24"/>
      <c r="B55" s="16"/>
      <c r="C55" s="11"/>
      <c r="D55" s="7" t="s">
        <v>29</v>
      </c>
      <c r="E55" s="51" t="s">
        <v>40</v>
      </c>
      <c r="F55" s="52">
        <v>100</v>
      </c>
      <c r="G55" s="52">
        <v>17</v>
      </c>
      <c r="H55" s="52">
        <v>16</v>
      </c>
      <c r="I55" s="53">
        <v>4</v>
      </c>
      <c r="J55" s="52">
        <v>228</v>
      </c>
      <c r="K55" s="61" t="s">
        <v>102</v>
      </c>
    </row>
    <row r="56" spans="1:11" ht="15">
      <c r="A56" s="24"/>
      <c r="B56" s="16"/>
      <c r="C56" s="11"/>
      <c r="D56" s="7" t="s">
        <v>30</v>
      </c>
      <c r="E56" s="54" t="s">
        <v>41</v>
      </c>
      <c r="F56" s="55">
        <v>200</v>
      </c>
      <c r="G56" s="55">
        <v>0</v>
      </c>
      <c r="H56" s="55">
        <v>0</v>
      </c>
      <c r="I56" s="56">
        <v>11</v>
      </c>
      <c r="J56" s="55">
        <v>45</v>
      </c>
      <c r="K56" s="61" t="s">
        <v>94</v>
      </c>
    </row>
    <row r="57" spans="1:11" ht="15">
      <c r="A57" s="24"/>
      <c r="B57" s="16"/>
      <c r="C57" s="11"/>
      <c r="D57" s="7" t="s">
        <v>31</v>
      </c>
      <c r="E57" s="51" t="s">
        <v>42</v>
      </c>
      <c r="F57" s="52">
        <v>80</v>
      </c>
      <c r="G57" s="52">
        <v>6</v>
      </c>
      <c r="H57" s="52">
        <v>1</v>
      </c>
      <c r="I57" s="53">
        <v>34</v>
      </c>
      <c r="J57" s="52">
        <v>160</v>
      </c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810</v>
      </c>
      <c r="G61" s="20">
        <f t="shared" ref="G61" si="19">SUM(G52:G60)</f>
        <v>33</v>
      </c>
      <c r="H61" s="20">
        <f t="shared" ref="H61" si="20">SUM(H52:H60)</f>
        <v>33</v>
      </c>
      <c r="I61" s="20">
        <f t="shared" ref="I61" si="21">SUM(I52:I60)</f>
        <v>90</v>
      </c>
      <c r="J61" s="20">
        <f t="shared" ref="J61" si="22">SUM(J52:J60)</f>
        <v>796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810</v>
      </c>
      <c r="G62" s="33">
        <f t="shared" ref="G62" si="23">G51+G61</f>
        <v>33</v>
      </c>
      <c r="H62" s="33">
        <f t="shared" ref="H62" si="24">H51+H61</f>
        <v>33</v>
      </c>
      <c r="I62" s="33">
        <f t="shared" ref="I62" si="25">I51+I61</f>
        <v>90</v>
      </c>
      <c r="J62" s="33">
        <f t="shared" ref="J62" si="26">J51+J61</f>
        <v>796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43</v>
      </c>
      <c r="F71" s="49">
        <v>60</v>
      </c>
      <c r="G71" s="49">
        <v>0</v>
      </c>
      <c r="H71" s="49">
        <v>6</v>
      </c>
      <c r="I71" s="50">
        <v>4</v>
      </c>
      <c r="J71" s="49">
        <v>75</v>
      </c>
      <c r="K71" s="61" t="s">
        <v>103</v>
      </c>
    </row>
    <row r="72" spans="1:11" ht="15">
      <c r="A72" s="24"/>
      <c r="B72" s="16"/>
      <c r="C72" s="11"/>
      <c r="D72" s="7" t="s">
        <v>27</v>
      </c>
      <c r="E72" s="51" t="s">
        <v>44</v>
      </c>
      <c r="F72" s="52">
        <v>200</v>
      </c>
      <c r="G72" s="52">
        <v>4</v>
      </c>
      <c r="H72" s="52">
        <v>5</v>
      </c>
      <c r="I72" s="53">
        <v>10</v>
      </c>
      <c r="J72" s="52">
        <v>97</v>
      </c>
      <c r="K72" s="61" t="s">
        <v>104</v>
      </c>
    </row>
    <row r="73" spans="1:11" ht="15">
      <c r="A73" s="24"/>
      <c r="B73" s="16"/>
      <c r="C73" s="11"/>
      <c r="D73" s="7" t="s">
        <v>28</v>
      </c>
      <c r="E73" s="51" t="s">
        <v>45</v>
      </c>
      <c r="F73" s="52">
        <v>200</v>
      </c>
      <c r="G73" s="52">
        <v>11</v>
      </c>
      <c r="H73" s="52">
        <v>44</v>
      </c>
      <c r="I73" s="53">
        <v>21</v>
      </c>
      <c r="J73" s="52">
        <v>525</v>
      </c>
      <c r="K73" s="61" t="s">
        <v>105</v>
      </c>
    </row>
    <row r="74" spans="1:11" ht="15">
      <c r="A74" s="24"/>
      <c r="B74" s="16"/>
      <c r="C74" s="11"/>
      <c r="D74" s="7" t="s">
        <v>29</v>
      </c>
      <c r="E74" s="51"/>
      <c r="F74" s="52"/>
      <c r="G74" s="52"/>
      <c r="H74" s="52"/>
      <c r="I74" s="53"/>
      <c r="J74" s="52"/>
      <c r="K74" s="61"/>
    </row>
    <row r="75" spans="1:11" ht="15">
      <c r="A75" s="24"/>
      <c r="B75" s="16"/>
      <c r="C75" s="11"/>
      <c r="D75" s="7" t="s">
        <v>30</v>
      </c>
      <c r="E75" s="54" t="s">
        <v>46</v>
      </c>
      <c r="F75" s="55">
        <v>200</v>
      </c>
      <c r="G75" s="55">
        <v>0</v>
      </c>
      <c r="H75" s="55">
        <v>0</v>
      </c>
      <c r="I75" s="56">
        <v>2</v>
      </c>
      <c r="J75" s="55">
        <v>80</v>
      </c>
      <c r="K75" s="61" t="s">
        <v>106</v>
      </c>
    </row>
    <row r="76" spans="1:11" ht="15">
      <c r="A76" s="24"/>
      <c r="B76" s="16"/>
      <c r="C76" s="11"/>
      <c r="D76" s="7" t="s">
        <v>31</v>
      </c>
      <c r="E76" s="51" t="s">
        <v>47</v>
      </c>
      <c r="F76" s="52">
        <v>60</v>
      </c>
      <c r="G76" s="52">
        <v>5</v>
      </c>
      <c r="H76" s="52">
        <v>26</v>
      </c>
      <c r="I76" s="53">
        <v>34</v>
      </c>
      <c r="J76" s="52">
        <v>121</v>
      </c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720</v>
      </c>
      <c r="G80" s="20">
        <f t="shared" ref="G80" si="31">SUM(G71:G79)</f>
        <v>20</v>
      </c>
      <c r="H80" s="20">
        <f t="shared" ref="H80" si="32">SUM(H71:H79)</f>
        <v>81</v>
      </c>
      <c r="I80" s="20">
        <f t="shared" ref="I80" si="33">SUM(I71:I79)</f>
        <v>71</v>
      </c>
      <c r="J80" s="20">
        <f t="shared" ref="J80" si="34">SUM(J71:J79)</f>
        <v>898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720</v>
      </c>
      <c r="G81" s="33">
        <f t="shared" ref="G81" si="35">G70+G80</f>
        <v>20</v>
      </c>
      <c r="H81" s="33">
        <f t="shared" ref="H81" si="36">H70+H80</f>
        <v>81</v>
      </c>
      <c r="I81" s="33">
        <f t="shared" ref="I81" si="37">I70+I80</f>
        <v>71</v>
      </c>
      <c r="J81" s="33">
        <f t="shared" ref="J81" si="38">J70+J80</f>
        <v>898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57</v>
      </c>
      <c r="F90" s="49">
        <v>60</v>
      </c>
      <c r="G90" s="49">
        <v>0</v>
      </c>
      <c r="H90" s="49">
        <v>0</v>
      </c>
      <c r="I90" s="50">
        <v>6</v>
      </c>
      <c r="J90" s="49">
        <v>82</v>
      </c>
      <c r="K90" s="62" t="s">
        <v>107</v>
      </c>
    </row>
    <row r="91" spans="1:11" ht="15">
      <c r="A91" s="24"/>
      <c r="B91" s="16"/>
      <c r="C91" s="11"/>
      <c r="D91" s="7" t="s">
        <v>27</v>
      </c>
      <c r="E91" s="51" t="s">
        <v>58</v>
      </c>
      <c r="F91" s="52">
        <v>200</v>
      </c>
      <c r="G91" s="52">
        <v>10</v>
      </c>
      <c r="H91" s="52">
        <v>3</v>
      </c>
      <c r="I91" s="53">
        <v>10</v>
      </c>
      <c r="J91" s="52">
        <v>106</v>
      </c>
      <c r="K91" s="61" t="s">
        <v>108</v>
      </c>
    </row>
    <row r="92" spans="1:11" ht="15">
      <c r="A92" s="24"/>
      <c r="B92" s="16"/>
      <c r="C92" s="11"/>
      <c r="D92" s="7" t="s">
        <v>28</v>
      </c>
      <c r="E92" s="51" t="s">
        <v>59</v>
      </c>
      <c r="F92" s="52">
        <v>200</v>
      </c>
      <c r="G92" s="52">
        <v>6</v>
      </c>
      <c r="H92" s="52">
        <v>5</v>
      </c>
      <c r="I92" s="53">
        <v>33</v>
      </c>
      <c r="J92" s="52">
        <v>200</v>
      </c>
      <c r="K92" s="61" t="s">
        <v>97</v>
      </c>
    </row>
    <row r="93" spans="1:11" ht="30">
      <c r="A93" s="24"/>
      <c r="B93" s="16"/>
      <c r="C93" s="11"/>
      <c r="D93" s="7" t="s">
        <v>29</v>
      </c>
      <c r="E93" s="51" t="s">
        <v>60</v>
      </c>
      <c r="F93" s="52">
        <v>80</v>
      </c>
      <c r="G93" s="52">
        <v>9</v>
      </c>
      <c r="H93" s="52">
        <v>28</v>
      </c>
      <c r="I93" s="53">
        <v>26</v>
      </c>
      <c r="J93" s="52">
        <v>377</v>
      </c>
      <c r="K93" s="61" t="s">
        <v>109</v>
      </c>
    </row>
    <row r="94" spans="1:11" ht="15">
      <c r="A94" s="24"/>
      <c r="B94" s="16"/>
      <c r="C94" s="11"/>
      <c r="D94" s="7" t="s">
        <v>30</v>
      </c>
      <c r="E94" s="54" t="s">
        <v>70</v>
      </c>
      <c r="F94" s="55">
        <v>200</v>
      </c>
      <c r="G94" s="55">
        <v>0</v>
      </c>
      <c r="H94" s="55">
        <v>0</v>
      </c>
      <c r="I94" s="56">
        <v>13</v>
      </c>
      <c r="J94" s="55">
        <v>52</v>
      </c>
      <c r="K94" s="45"/>
    </row>
    <row r="95" spans="1:11" ht="15">
      <c r="A95" s="24"/>
      <c r="B95" s="16"/>
      <c r="C95" s="11"/>
      <c r="D95" s="7" t="s">
        <v>31</v>
      </c>
      <c r="E95" s="51" t="s">
        <v>47</v>
      </c>
      <c r="F95" s="52">
        <v>80</v>
      </c>
      <c r="G95" s="52">
        <v>6</v>
      </c>
      <c r="H95" s="52">
        <v>1</v>
      </c>
      <c r="I95" s="53">
        <v>34</v>
      </c>
      <c r="J95" s="52">
        <v>161</v>
      </c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820</v>
      </c>
      <c r="G99" s="20">
        <f t="shared" ref="G99" si="43">SUM(G90:G98)</f>
        <v>31</v>
      </c>
      <c r="H99" s="20">
        <f t="shared" ref="H99" si="44">SUM(H90:H98)</f>
        <v>37</v>
      </c>
      <c r="I99" s="20">
        <f t="shared" ref="I99" si="45">SUM(I90:I98)</f>
        <v>122</v>
      </c>
      <c r="J99" s="20">
        <f t="shared" ref="J99" si="46">SUM(J90:J98)</f>
        <v>978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820</v>
      </c>
      <c r="G100" s="33">
        <f t="shared" ref="G100" si="47">G89+G99</f>
        <v>31</v>
      </c>
      <c r="H100" s="33">
        <f t="shared" ref="H100" si="48">H89+H99</f>
        <v>37</v>
      </c>
      <c r="I100" s="33">
        <f t="shared" ref="I100" si="49">I89+I99</f>
        <v>122</v>
      </c>
      <c r="J100" s="33">
        <f t="shared" ref="J100" si="50">J89+J99</f>
        <v>978</v>
      </c>
      <c r="K100" s="33"/>
    </row>
    <row r="101" spans="1:11" ht="15">
      <c r="A101" s="21">
        <v>1</v>
      </c>
      <c r="B101" s="22">
        <v>6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1</v>
      </c>
      <c r="B109" s="14">
        <f>B101</f>
        <v>6</v>
      </c>
      <c r="C109" s="10" t="s">
        <v>25</v>
      </c>
      <c r="D109" s="7" t="s">
        <v>26</v>
      </c>
      <c r="E109" s="48" t="s">
        <v>61</v>
      </c>
      <c r="F109" s="49">
        <v>100</v>
      </c>
      <c r="G109" s="49">
        <v>1.6</v>
      </c>
      <c r="H109" s="49">
        <v>4.99</v>
      </c>
      <c r="I109" s="50">
        <v>9</v>
      </c>
      <c r="J109" s="49">
        <v>79.7</v>
      </c>
      <c r="K109" s="61" t="s">
        <v>110</v>
      </c>
    </row>
    <row r="110" spans="1:11" ht="15">
      <c r="A110" s="24"/>
      <c r="B110" s="16"/>
      <c r="C110" s="11"/>
      <c r="D110" s="7" t="s">
        <v>27</v>
      </c>
      <c r="E110" s="51" t="s">
        <v>62</v>
      </c>
      <c r="F110" s="52">
        <v>200</v>
      </c>
      <c r="G110" s="52">
        <v>7</v>
      </c>
      <c r="H110" s="52">
        <v>4</v>
      </c>
      <c r="I110" s="53">
        <v>19</v>
      </c>
      <c r="J110" s="52">
        <v>144</v>
      </c>
      <c r="K110" s="61" t="s">
        <v>111</v>
      </c>
    </row>
    <row r="111" spans="1:11" ht="15">
      <c r="A111" s="24"/>
      <c r="B111" s="16"/>
      <c r="C111" s="11"/>
      <c r="D111" s="7" t="s">
        <v>28</v>
      </c>
      <c r="E111" s="51" t="s">
        <v>63</v>
      </c>
      <c r="F111" s="52">
        <v>150</v>
      </c>
      <c r="G111" s="52">
        <v>2</v>
      </c>
      <c r="H111" s="52">
        <v>2</v>
      </c>
      <c r="I111" s="53">
        <v>10</v>
      </c>
      <c r="J111" s="52">
        <v>65</v>
      </c>
      <c r="K111" s="61" t="s">
        <v>112</v>
      </c>
    </row>
    <row r="112" spans="1:11" ht="15">
      <c r="A112" s="24"/>
      <c r="B112" s="16"/>
      <c r="C112" s="11"/>
      <c r="D112" s="7" t="s">
        <v>29</v>
      </c>
      <c r="E112" s="51" t="s">
        <v>64</v>
      </c>
      <c r="F112" s="52">
        <v>100</v>
      </c>
      <c r="G112" s="52">
        <v>10</v>
      </c>
      <c r="H112" s="52">
        <v>17</v>
      </c>
      <c r="I112" s="53">
        <v>2</v>
      </c>
      <c r="J112" s="52">
        <v>140</v>
      </c>
      <c r="K112" s="63" t="s">
        <v>113</v>
      </c>
    </row>
    <row r="113" spans="1:11" ht="15">
      <c r="A113" s="24"/>
      <c r="B113" s="16"/>
      <c r="C113" s="11"/>
      <c r="D113" s="7" t="s">
        <v>30</v>
      </c>
      <c r="E113" s="54" t="s">
        <v>65</v>
      </c>
      <c r="F113" s="55">
        <v>200</v>
      </c>
      <c r="G113" s="55">
        <v>0</v>
      </c>
      <c r="H113" s="55">
        <v>0</v>
      </c>
      <c r="I113" s="56">
        <v>10</v>
      </c>
      <c r="J113" s="55">
        <v>44</v>
      </c>
      <c r="K113" s="61" t="s">
        <v>94</v>
      </c>
    </row>
    <row r="114" spans="1:11" ht="15">
      <c r="A114" s="24"/>
      <c r="B114" s="16"/>
      <c r="C114" s="11"/>
      <c r="D114" s="7" t="s">
        <v>31</v>
      </c>
      <c r="E114" s="51" t="s">
        <v>47</v>
      </c>
      <c r="F114" s="52">
        <v>80</v>
      </c>
      <c r="G114" s="52">
        <v>5</v>
      </c>
      <c r="H114" s="52">
        <v>0</v>
      </c>
      <c r="I114" s="53">
        <v>26</v>
      </c>
      <c r="J114" s="52">
        <v>121</v>
      </c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830</v>
      </c>
      <c r="G118" s="20">
        <f t="shared" ref="G118:J118" si="52">SUM(G109:G117)</f>
        <v>25.6</v>
      </c>
      <c r="H118" s="20">
        <f t="shared" si="52"/>
        <v>27.990000000000002</v>
      </c>
      <c r="I118" s="20">
        <f t="shared" si="52"/>
        <v>76</v>
      </c>
      <c r="J118" s="20">
        <f t="shared" si="52"/>
        <v>593.70000000000005</v>
      </c>
      <c r="K118" s="26"/>
    </row>
    <row r="119" spans="1:11" ht="15.75" thickBot="1">
      <c r="A119" s="30">
        <f>A101</f>
        <v>1</v>
      </c>
      <c r="B119" s="31">
        <f>B101</f>
        <v>6</v>
      </c>
      <c r="C119" s="65" t="s">
        <v>4</v>
      </c>
      <c r="D119" s="66"/>
      <c r="E119" s="32"/>
      <c r="F119" s="33">
        <f>F108+F118</f>
        <v>830</v>
      </c>
      <c r="G119" s="33">
        <f t="shared" ref="G119" si="53">G108+G118</f>
        <v>25.6</v>
      </c>
      <c r="H119" s="33">
        <f t="shared" ref="H119" si="54">H108+H118</f>
        <v>27.990000000000002</v>
      </c>
      <c r="I119" s="33">
        <f t="shared" ref="I119" si="55">I108+I118</f>
        <v>76</v>
      </c>
      <c r="J119" s="33">
        <f t="shared" ref="J119" si="56">J108+J118</f>
        <v>593.70000000000005</v>
      </c>
      <c r="K119" s="33"/>
    </row>
    <row r="120" spans="1:11" ht="15">
      <c r="A120" s="15">
        <v>2</v>
      </c>
      <c r="B120" s="16">
        <v>1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v>1</v>
      </c>
      <c r="C128" s="10" t="s">
        <v>25</v>
      </c>
      <c r="D128" s="7" t="s">
        <v>26</v>
      </c>
      <c r="E128" s="48" t="s">
        <v>66</v>
      </c>
      <c r="F128" s="49">
        <v>80</v>
      </c>
      <c r="G128" s="49">
        <v>1</v>
      </c>
      <c r="H128" s="49">
        <v>4</v>
      </c>
      <c r="I128" s="50">
        <v>20</v>
      </c>
      <c r="J128" s="49">
        <v>75</v>
      </c>
      <c r="K128" s="62" t="s">
        <v>114</v>
      </c>
    </row>
    <row r="129" spans="1:11" ht="15">
      <c r="A129" s="15"/>
      <c r="B129" s="16"/>
      <c r="C129" s="11"/>
      <c r="D129" s="7" t="s">
        <v>27</v>
      </c>
      <c r="E129" s="51" t="s">
        <v>67</v>
      </c>
      <c r="F129" s="52">
        <v>200</v>
      </c>
      <c r="G129" s="52">
        <v>5</v>
      </c>
      <c r="H129" s="52">
        <v>8</v>
      </c>
      <c r="I129" s="53">
        <v>8</v>
      </c>
      <c r="J129" s="52">
        <v>127</v>
      </c>
      <c r="K129" s="61" t="s">
        <v>115</v>
      </c>
    </row>
    <row r="130" spans="1:11" ht="15">
      <c r="A130" s="15"/>
      <c r="B130" s="16"/>
      <c r="C130" s="11"/>
      <c r="D130" s="7" t="s">
        <v>28</v>
      </c>
      <c r="E130" s="51" t="s">
        <v>68</v>
      </c>
      <c r="F130" s="52">
        <v>200</v>
      </c>
      <c r="G130" s="52">
        <v>2</v>
      </c>
      <c r="H130" s="52">
        <v>7</v>
      </c>
      <c r="I130" s="53">
        <v>16</v>
      </c>
      <c r="J130" s="52">
        <v>136</v>
      </c>
      <c r="K130" s="61" t="s">
        <v>116</v>
      </c>
    </row>
    <row r="131" spans="1:11" ht="15">
      <c r="A131" s="15"/>
      <c r="B131" s="16"/>
      <c r="C131" s="11"/>
      <c r="D131" s="7" t="s">
        <v>29</v>
      </c>
      <c r="E131" s="51" t="s">
        <v>69</v>
      </c>
      <c r="F131" s="52">
        <v>50</v>
      </c>
      <c r="G131" s="52">
        <v>9</v>
      </c>
      <c r="H131" s="52">
        <v>18</v>
      </c>
      <c r="I131" s="53">
        <v>3</v>
      </c>
      <c r="J131" s="52">
        <v>191</v>
      </c>
      <c r="K131" s="63" t="s">
        <v>117</v>
      </c>
    </row>
    <row r="132" spans="1:11" ht="15">
      <c r="A132" s="15"/>
      <c r="B132" s="16"/>
      <c r="C132" s="11"/>
      <c r="D132" s="7" t="s">
        <v>30</v>
      </c>
      <c r="E132" s="54" t="s">
        <v>70</v>
      </c>
      <c r="F132" s="55">
        <v>200</v>
      </c>
      <c r="G132" s="55">
        <v>0</v>
      </c>
      <c r="H132" s="55">
        <v>0</v>
      </c>
      <c r="I132" s="56">
        <v>9</v>
      </c>
      <c r="J132" s="55">
        <v>44</v>
      </c>
      <c r="K132" s="61" t="s">
        <v>94</v>
      </c>
    </row>
    <row r="133" spans="1:11" ht="15">
      <c r="A133" s="15"/>
      <c r="B133" s="16"/>
      <c r="C133" s="11"/>
      <c r="D133" s="7" t="s">
        <v>31</v>
      </c>
      <c r="E133" s="51" t="s">
        <v>47</v>
      </c>
      <c r="F133" s="52">
        <v>80</v>
      </c>
      <c r="G133" s="52">
        <v>6</v>
      </c>
      <c r="H133" s="52">
        <v>1</v>
      </c>
      <c r="I133" s="53">
        <v>34</v>
      </c>
      <c r="J133" s="52">
        <v>161</v>
      </c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810</v>
      </c>
      <c r="G137" s="20">
        <f t="shared" ref="G137:J137" si="58">SUM(G128:G136)</f>
        <v>23</v>
      </c>
      <c r="H137" s="20">
        <f t="shared" si="58"/>
        <v>38</v>
      </c>
      <c r="I137" s="20">
        <f t="shared" si="58"/>
        <v>90</v>
      </c>
      <c r="J137" s="20">
        <f t="shared" si="58"/>
        <v>734</v>
      </c>
      <c r="K137" s="26"/>
    </row>
    <row r="138" spans="1:11" ht="15.75" thickBot="1">
      <c r="A138" s="34">
        <f>A120</f>
        <v>2</v>
      </c>
      <c r="B138" s="34">
        <f>B120</f>
        <v>1</v>
      </c>
      <c r="C138" s="65" t="s">
        <v>4</v>
      </c>
      <c r="D138" s="66"/>
      <c r="E138" s="32"/>
      <c r="F138" s="33">
        <f>F127+F137</f>
        <v>810</v>
      </c>
      <c r="G138" s="33">
        <f t="shared" ref="G138" si="59">G127+G137</f>
        <v>23</v>
      </c>
      <c r="H138" s="33">
        <f t="shared" ref="H138" si="60">H127+H137</f>
        <v>38</v>
      </c>
      <c r="I138" s="33">
        <f t="shared" ref="I138" si="61">I127+I137</f>
        <v>90</v>
      </c>
      <c r="J138" s="33">
        <f t="shared" ref="J138" si="62">J127+J137</f>
        <v>734</v>
      </c>
      <c r="K138" s="33"/>
    </row>
    <row r="139" spans="1:11" ht="15">
      <c r="A139" s="21">
        <v>2</v>
      </c>
      <c r="B139" s="22">
        <v>2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2</v>
      </c>
      <c r="C147" s="10" t="s">
        <v>25</v>
      </c>
      <c r="D147" s="7" t="s">
        <v>26</v>
      </c>
      <c r="E147" s="48" t="s">
        <v>71</v>
      </c>
      <c r="F147" s="49">
        <v>50</v>
      </c>
      <c r="G147" s="49">
        <v>0</v>
      </c>
      <c r="H147" s="49">
        <v>0</v>
      </c>
      <c r="I147" s="50">
        <v>6</v>
      </c>
      <c r="J147" s="49">
        <v>40</v>
      </c>
      <c r="K147" s="61" t="s">
        <v>110</v>
      </c>
    </row>
    <row r="148" spans="1:11" ht="30">
      <c r="A148" s="24"/>
      <c r="B148" s="16"/>
      <c r="C148" s="11"/>
      <c r="D148" s="7" t="s">
        <v>27</v>
      </c>
      <c r="E148" s="51" t="s">
        <v>72</v>
      </c>
      <c r="F148" s="52">
        <v>200</v>
      </c>
      <c r="G148" s="52">
        <v>5</v>
      </c>
      <c r="H148" s="52">
        <v>6</v>
      </c>
      <c r="I148" s="53">
        <v>13</v>
      </c>
      <c r="J148" s="52">
        <v>130</v>
      </c>
      <c r="K148" s="61" t="s">
        <v>92</v>
      </c>
    </row>
    <row r="149" spans="1:11" ht="15">
      <c r="A149" s="24"/>
      <c r="B149" s="16"/>
      <c r="C149" s="11"/>
      <c r="D149" s="7" t="s">
        <v>28</v>
      </c>
      <c r="E149" s="51" t="s">
        <v>73</v>
      </c>
      <c r="F149" s="52">
        <v>200</v>
      </c>
      <c r="G149" s="52">
        <v>4</v>
      </c>
      <c r="H149" s="52">
        <v>6</v>
      </c>
      <c r="I149" s="53">
        <v>29</v>
      </c>
      <c r="J149" s="52">
        <v>183</v>
      </c>
      <c r="K149" s="61" t="s">
        <v>102</v>
      </c>
    </row>
    <row r="150" spans="1:11" ht="15">
      <c r="A150" s="24"/>
      <c r="B150" s="16"/>
      <c r="C150" s="11"/>
      <c r="D150" s="7" t="s">
        <v>29</v>
      </c>
      <c r="E150" s="51" t="s">
        <v>74</v>
      </c>
      <c r="F150" s="52">
        <v>80</v>
      </c>
      <c r="G150" s="52">
        <v>14</v>
      </c>
      <c r="H150" s="52">
        <v>13</v>
      </c>
      <c r="I150" s="53">
        <v>3</v>
      </c>
      <c r="J150" s="52">
        <v>183</v>
      </c>
      <c r="K150" s="61" t="s">
        <v>101</v>
      </c>
    </row>
    <row r="151" spans="1:11" ht="15">
      <c r="A151" s="24"/>
      <c r="B151" s="16"/>
      <c r="C151" s="11"/>
      <c r="D151" s="7" t="s">
        <v>30</v>
      </c>
      <c r="E151" s="54" t="s">
        <v>75</v>
      </c>
      <c r="F151" s="55">
        <v>200</v>
      </c>
      <c r="G151" s="55">
        <v>0</v>
      </c>
      <c r="H151" s="55">
        <v>0</v>
      </c>
      <c r="I151" s="56">
        <v>11</v>
      </c>
      <c r="J151" s="55">
        <v>52</v>
      </c>
      <c r="K151" s="61" t="s">
        <v>94</v>
      </c>
    </row>
    <row r="152" spans="1:11" ht="15">
      <c r="A152" s="24"/>
      <c r="B152" s="16"/>
      <c r="C152" s="11"/>
      <c r="D152" s="7" t="s">
        <v>31</v>
      </c>
      <c r="E152" s="51" t="s">
        <v>47</v>
      </c>
      <c r="F152" s="52">
        <v>80</v>
      </c>
      <c r="G152" s="52">
        <v>6</v>
      </c>
      <c r="H152" s="52">
        <v>1</v>
      </c>
      <c r="I152" s="53">
        <v>34</v>
      </c>
      <c r="J152" s="52">
        <v>161</v>
      </c>
      <c r="K152" s="57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810</v>
      </c>
      <c r="G156" s="20">
        <f t="shared" ref="G156:J156" si="64">SUM(G147:G155)</f>
        <v>29</v>
      </c>
      <c r="H156" s="20">
        <f t="shared" si="64"/>
        <v>26</v>
      </c>
      <c r="I156" s="20">
        <f t="shared" si="64"/>
        <v>96</v>
      </c>
      <c r="J156" s="20">
        <f t="shared" si="64"/>
        <v>749</v>
      </c>
      <c r="K156" s="26"/>
    </row>
    <row r="157" spans="1:11" ht="15.75" thickBot="1">
      <c r="A157" s="30">
        <f>A139</f>
        <v>2</v>
      </c>
      <c r="B157" s="31">
        <f>B139</f>
        <v>2</v>
      </c>
      <c r="C157" s="65" t="s">
        <v>4</v>
      </c>
      <c r="D157" s="66"/>
      <c r="E157" s="32"/>
      <c r="F157" s="33">
        <f>F146+F156</f>
        <v>810</v>
      </c>
      <c r="G157" s="33">
        <f t="shared" ref="G157" si="65">G146+G156</f>
        <v>29</v>
      </c>
      <c r="H157" s="33">
        <f t="shared" ref="H157" si="66">H146+H156</f>
        <v>26</v>
      </c>
      <c r="I157" s="33">
        <f t="shared" ref="I157" si="67">I146+I156</f>
        <v>96</v>
      </c>
      <c r="J157" s="33">
        <f t="shared" ref="J157" si="68">J146+J156</f>
        <v>749</v>
      </c>
      <c r="K157" s="33"/>
    </row>
    <row r="158" spans="1:11" ht="15">
      <c r="A158" s="21">
        <v>2</v>
      </c>
      <c r="B158" s="22">
        <v>3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v>3</v>
      </c>
      <c r="C166" s="10" t="s">
        <v>25</v>
      </c>
      <c r="D166" s="7" t="s">
        <v>26</v>
      </c>
      <c r="E166" s="48" t="s">
        <v>76</v>
      </c>
      <c r="F166" s="49">
        <v>20</v>
      </c>
      <c r="G166" s="49">
        <v>0</v>
      </c>
      <c r="H166" s="49">
        <v>0</v>
      </c>
      <c r="I166" s="50">
        <v>1</v>
      </c>
      <c r="J166" s="49">
        <v>7</v>
      </c>
      <c r="K166" s="45"/>
    </row>
    <row r="167" spans="1:11" ht="30">
      <c r="A167" s="24"/>
      <c r="B167" s="16"/>
      <c r="C167" s="11"/>
      <c r="D167" s="7" t="s">
        <v>27</v>
      </c>
      <c r="E167" s="51" t="s">
        <v>77</v>
      </c>
      <c r="F167" s="52">
        <v>200</v>
      </c>
      <c r="G167" s="52">
        <v>9</v>
      </c>
      <c r="H167" s="52">
        <v>8</v>
      </c>
      <c r="I167" s="53">
        <v>16</v>
      </c>
      <c r="J167" s="52">
        <v>173</v>
      </c>
      <c r="K167" s="61" t="s">
        <v>118</v>
      </c>
    </row>
    <row r="168" spans="1:11" ht="15">
      <c r="A168" s="24"/>
      <c r="B168" s="16"/>
      <c r="C168" s="11"/>
      <c r="D168" s="7" t="s">
        <v>28</v>
      </c>
      <c r="E168" s="51" t="s">
        <v>78</v>
      </c>
      <c r="F168" s="52">
        <v>150</v>
      </c>
      <c r="G168" s="52">
        <v>4</v>
      </c>
      <c r="H168" s="52">
        <v>3</v>
      </c>
      <c r="I168" s="53">
        <v>25</v>
      </c>
      <c r="J168" s="52">
        <v>148</v>
      </c>
      <c r="K168" s="61" t="s">
        <v>119</v>
      </c>
    </row>
    <row r="169" spans="1:11" ht="30">
      <c r="A169" s="24"/>
      <c r="B169" s="16"/>
      <c r="C169" s="11"/>
      <c r="D169" s="7" t="s">
        <v>29</v>
      </c>
      <c r="E169" s="51" t="s">
        <v>79</v>
      </c>
      <c r="F169" s="52">
        <v>80</v>
      </c>
      <c r="G169" s="52">
        <v>11</v>
      </c>
      <c r="H169" s="52">
        <v>22</v>
      </c>
      <c r="I169" s="53">
        <v>27</v>
      </c>
      <c r="J169" s="52">
        <v>348</v>
      </c>
      <c r="K169" s="61" t="s">
        <v>109</v>
      </c>
    </row>
    <row r="170" spans="1:11" ht="15">
      <c r="A170" s="24"/>
      <c r="B170" s="16"/>
      <c r="C170" s="11"/>
      <c r="D170" s="7" t="s">
        <v>30</v>
      </c>
      <c r="E170" s="54" t="s">
        <v>80</v>
      </c>
      <c r="F170" s="55">
        <v>200</v>
      </c>
      <c r="G170" s="55">
        <v>0</v>
      </c>
      <c r="H170" s="55">
        <v>0</v>
      </c>
      <c r="I170" s="56">
        <v>2</v>
      </c>
      <c r="J170" s="55">
        <v>80</v>
      </c>
      <c r="K170" s="61" t="s">
        <v>106</v>
      </c>
    </row>
    <row r="171" spans="1:11" ht="15">
      <c r="A171" s="24"/>
      <c r="B171" s="16"/>
      <c r="C171" s="11"/>
      <c r="D171" s="7" t="s">
        <v>31</v>
      </c>
      <c r="E171" s="51" t="s">
        <v>47</v>
      </c>
      <c r="F171" s="52">
        <v>60</v>
      </c>
      <c r="G171" s="52">
        <v>4</v>
      </c>
      <c r="H171" s="52">
        <v>0</v>
      </c>
      <c r="I171" s="53">
        <v>26</v>
      </c>
      <c r="J171" s="52">
        <v>121</v>
      </c>
      <c r="K171" s="61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710</v>
      </c>
      <c r="G175" s="20">
        <f t="shared" ref="G175:J175" si="70">SUM(G166:G174)</f>
        <v>28</v>
      </c>
      <c r="H175" s="20">
        <f t="shared" si="70"/>
        <v>33</v>
      </c>
      <c r="I175" s="20">
        <f t="shared" si="70"/>
        <v>97</v>
      </c>
      <c r="J175" s="20">
        <f t="shared" si="70"/>
        <v>877</v>
      </c>
      <c r="K175" s="26"/>
    </row>
    <row r="176" spans="1:11" ht="15.75" thickBot="1">
      <c r="A176" s="30">
        <f>A158</f>
        <v>2</v>
      </c>
      <c r="B176" s="31">
        <f>B158</f>
        <v>3</v>
      </c>
      <c r="C176" s="65" t="s">
        <v>4</v>
      </c>
      <c r="D176" s="66"/>
      <c r="E176" s="32"/>
      <c r="F176" s="33">
        <f>F165+F175</f>
        <v>710</v>
      </c>
      <c r="G176" s="33">
        <f t="shared" ref="G176" si="71">G165+G175</f>
        <v>28</v>
      </c>
      <c r="H176" s="33">
        <f t="shared" ref="H176" si="72">H165+H175</f>
        <v>33</v>
      </c>
      <c r="I176" s="33">
        <f t="shared" ref="I176" si="73">I165+I175</f>
        <v>97</v>
      </c>
      <c r="J176" s="33">
        <f t="shared" ref="J176" si="74">J165+J175</f>
        <v>877</v>
      </c>
      <c r="K176" s="33"/>
    </row>
    <row r="177" spans="1:11" ht="15">
      <c r="A177" s="21">
        <v>2</v>
      </c>
      <c r="B177" s="22">
        <v>4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4</v>
      </c>
      <c r="C185" s="10" t="s">
        <v>25</v>
      </c>
      <c r="D185" s="7" t="s">
        <v>26</v>
      </c>
      <c r="E185" s="48" t="s">
        <v>81</v>
      </c>
      <c r="F185" s="49">
        <v>50</v>
      </c>
      <c r="G185" s="49">
        <v>3</v>
      </c>
      <c r="H185" s="49">
        <v>7</v>
      </c>
      <c r="I185" s="50">
        <v>10</v>
      </c>
      <c r="J185" s="49">
        <v>113</v>
      </c>
      <c r="K185" s="61" t="s">
        <v>95</v>
      </c>
    </row>
    <row r="186" spans="1:11" ht="30">
      <c r="A186" s="24"/>
      <c r="B186" s="16"/>
      <c r="C186" s="11"/>
      <c r="D186" s="7" t="s">
        <v>27</v>
      </c>
      <c r="E186" s="51" t="s">
        <v>82</v>
      </c>
      <c r="F186" s="52">
        <v>200</v>
      </c>
      <c r="G186" s="52">
        <v>2</v>
      </c>
      <c r="H186" s="52">
        <v>2</v>
      </c>
      <c r="I186" s="53">
        <v>12</v>
      </c>
      <c r="J186" s="52">
        <v>72</v>
      </c>
      <c r="K186" s="62" t="s">
        <v>120</v>
      </c>
    </row>
    <row r="187" spans="1:11" ht="15">
      <c r="A187" s="24"/>
      <c r="B187" s="16"/>
      <c r="C187" s="11"/>
      <c r="D187" s="7" t="s">
        <v>28</v>
      </c>
      <c r="E187" s="51" t="s">
        <v>54</v>
      </c>
      <c r="F187" s="52">
        <v>150</v>
      </c>
      <c r="G187" s="52">
        <v>5</v>
      </c>
      <c r="H187" s="52">
        <v>4</v>
      </c>
      <c r="I187" s="53">
        <v>21</v>
      </c>
      <c r="J187" s="52">
        <v>138</v>
      </c>
      <c r="K187" s="61" t="s">
        <v>97</v>
      </c>
    </row>
    <row r="188" spans="1:11" ht="15">
      <c r="A188" s="24"/>
      <c r="B188" s="16"/>
      <c r="C188" s="11"/>
      <c r="D188" s="7" t="s">
        <v>29</v>
      </c>
      <c r="E188" s="51" t="s">
        <v>64</v>
      </c>
      <c r="F188" s="52">
        <v>100</v>
      </c>
      <c r="G188" s="52">
        <v>10</v>
      </c>
      <c r="H188" s="52">
        <v>17</v>
      </c>
      <c r="I188" s="53">
        <v>2</v>
      </c>
      <c r="J188" s="52">
        <v>140</v>
      </c>
      <c r="K188" s="63" t="s">
        <v>113</v>
      </c>
    </row>
    <row r="189" spans="1:11" ht="15">
      <c r="A189" s="24"/>
      <c r="B189" s="16"/>
      <c r="C189" s="11"/>
      <c r="D189" s="7" t="s">
        <v>30</v>
      </c>
      <c r="E189" s="54" t="s">
        <v>83</v>
      </c>
      <c r="F189" s="55">
        <v>200</v>
      </c>
      <c r="G189" s="55">
        <v>0</v>
      </c>
      <c r="H189" s="55">
        <v>0</v>
      </c>
      <c r="I189" s="56">
        <v>9</v>
      </c>
      <c r="J189" s="55">
        <v>44</v>
      </c>
      <c r="K189" s="61" t="s">
        <v>94</v>
      </c>
    </row>
    <row r="190" spans="1:11" ht="15">
      <c r="A190" s="24"/>
      <c r="B190" s="16"/>
      <c r="C190" s="11"/>
      <c r="D190" s="7" t="s">
        <v>31</v>
      </c>
      <c r="E190" s="51" t="s">
        <v>47</v>
      </c>
      <c r="F190" s="52">
        <v>60</v>
      </c>
      <c r="G190" s="52">
        <v>5</v>
      </c>
      <c r="H190" s="52">
        <v>0</v>
      </c>
      <c r="I190" s="53">
        <v>26</v>
      </c>
      <c r="J190" s="52">
        <v>121</v>
      </c>
      <c r="K190" s="57"/>
    </row>
    <row r="191" spans="1:11" ht="15">
      <c r="A191" s="24"/>
      <c r="B191" s="16"/>
      <c r="C191" s="11"/>
      <c r="D191" s="7" t="s">
        <v>32</v>
      </c>
      <c r="E191" s="58"/>
      <c r="F191" s="59"/>
      <c r="G191" s="59"/>
      <c r="H191" s="59"/>
      <c r="I191" s="59"/>
      <c r="J191" s="59"/>
      <c r="K191" s="57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 t="shared" ref="G194:J194" si="76">SUM(G185:G193)</f>
        <v>25</v>
      </c>
      <c r="H194" s="20">
        <f t="shared" si="76"/>
        <v>30</v>
      </c>
      <c r="I194" s="20">
        <f t="shared" si="76"/>
        <v>80</v>
      </c>
      <c r="J194" s="20">
        <f t="shared" si="76"/>
        <v>628</v>
      </c>
      <c r="K194" s="26"/>
    </row>
    <row r="195" spans="1:11" ht="15.75" thickBot="1">
      <c r="A195" s="30">
        <f>A177</f>
        <v>2</v>
      </c>
      <c r="B195" s="31">
        <f>B177</f>
        <v>4</v>
      </c>
      <c r="C195" s="69" t="s">
        <v>4</v>
      </c>
      <c r="D195" s="66"/>
      <c r="E195" s="32"/>
      <c r="F195" s="33">
        <f>F184+F194</f>
        <v>760</v>
      </c>
      <c r="G195" s="33">
        <f t="shared" ref="G195" si="77">G184+G194</f>
        <v>25</v>
      </c>
      <c r="H195" s="33">
        <f t="shared" ref="H195" si="78">H184+H194</f>
        <v>30</v>
      </c>
      <c r="I195" s="33">
        <f t="shared" ref="I195" si="79">I184+I194</f>
        <v>80</v>
      </c>
      <c r="J195" s="33">
        <f t="shared" ref="J195" si="80">J184+J194</f>
        <v>628</v>
      </c>
      <c r="K195" s="33"/>
    </row>
    <row r="196" spans="1:11" ht="15">
      <c r="A196" s="21">
        <v>2</v>
      </c>
      <c r="B196" s="22">
        <v>5</v>
      </c>
      <c r="C196" s="23" t="s">
        <v>20</v>
      </c>
      <c r="D196" s="5" t="s">
        <v>21</v>
      </c>
      <c r="E196" s="43"/>
      <c r="F196" s="43"/>
      <c r="G196" s="43"/>
      <c r="H196" s="43"/>
      <c r="I196" s="43"/>
      <c r="J196" s="43"/>
      <c r="K196" s="43"/>
    </row>
    <row r="197" spans="1:11" ht="15">
      <c r="A197" s="24"/>
      <c r="B197" s="16"/>
      <c r="C197" s="11"/>
      <c r="D197" s="6"/>
      <c r="E197" s="43"/>
      <c r="F197" s="43"/>
      <c r="G197" s="43"/>
      <c r="H197" s="43"/>
      <c r="I197" s="43"/>
      <c r="J197" s="43"/>
      <c r="K197" s="43"/>
    </row>
    <row r="198" spans="1:11" ht="15">
      <c r="A198" s="24"/>
      <c r="B198" s="16"/>
      <c r="C198" s="11"/>
      <c r="D198" s="7" t="s">
        <v>22</v>
      </c>
      <c r="E198" s="43"/>
      <c r="F198" s="43"/>
      <c r="G198" s="43"/>
      <c r="H198" s="43"/>
      <c r="I198" s="43"/>
      <c r="J198" s="43"/>
      <c r="K198" s="43"/>
    </row>
    <row r="199" spans="1:11" ht="15">
      <c r="A199" s="24"/>
      <c r="B199" s="16"/>
      <c r="C199" s="11"/>
      <c r="D199" s="7" t="s">
        <v>23</v>
      </c>
      <c r="E199" s="43"/>
      <c r="F199" s="43"/>
      <c r="G199" s="43"/>
      <c r="H199" s="43"/>
      <c r="I199" s="43"/>
      <c r="J199" s="43"/>
      <c r="K199" s="43"/>
    </row>
    <row r="200" spans="1:11" ht="15">
      <c r="A200" s="24"/>
      <c r="B200" s="16"/>
      <c r="C200" s="11"/>
      <c r="D200" s="7" t="s">
        <v>24</v>
      </c>
      <c r="E200" s="43"/>
      <c r="F200" s="43"/>
      <c r="G200" s="43"/>
      <c r="H200" s="43"/>
      <c r="I200" s="43"/>
      <c r="J200" s="43"/>
      <c r="K200" s="43"/>
    </row>
    <row r="201" spans="1:11" ht="15">
      <c r="A201" s="24"/>
      <c r="B201" s="16"/>
      <c r="C201" s="11"/>
      <c r="D201" s="6"/>
      <c r="E201" s="43"/>
      <c r="F201" s="43"/>
      <c r="G201" s="43"/>
      <c r="H201" s="43"/>
      <c r="I201" s="43"/>
      <c r="J201" s="43"/>
      <c r="K201" s="43"/>
    </row>
    <row r="202" spans="1:11" ht="15">
      <c r="A202" s="24"/>
      <c r="B202" s="16"/>
      <c r="C202" s="11"/>
      <c r="D202" s="6"/>
      <c r="E202" s="43"/>
      <c r="F202" s="43"/>
      <c r="G202" s="43"/>
      <c r="H202" s="43"/>
      <c r="I202" s="43"/>
      <c r="J202" s="43"/>
      <c r="K202" s="43"/>
    </row>
    <row r="203" spans="1:11" ht="15">
      <c r="A203" s="25"/>
      <c r="B203" s="18"/>
      <c r="C203" s="8"/>
      <c r="D203" s="19" t="s">
        <v>33</v>
      </c>
      <c r="E203" s="12"/>
      <c r="F203" s="20">
        <f>SUM(F194:F202)</f>
        <v>1520</v>
      </c>
      <c r="G203" s="20">
        <f t="shared" ref="G203:J203" si="81">SUM(G194:G202)</f>
        <v>50</v>
      </c>
      <c r="H203" s="20">
        <f t="shared" si="81"/>
        <v>60</v>
      </c>
      <c r="I203" s="20">
        <f t="shared" si="81"/>
        <v>160</v>
      </c>
      <c r="J203" s="20">
        <f t="shared" si="81"/>
        <v>1256</v>
      </c>
      <c r="K203" s="26"/>
    </row>
    <row r="204" spans="1:11" ht="15">
      <c r="A204" s="27">
        <f>A196</f>
        <v>2</v>
      </c>
      <c r="B204" s="14">
        <v>5</v>
      </c>
      <c r="C204" s="10" t="s">
        <v>25</v>
      </c>
      <c r="D204" s="7" t="s">
        <v>26</v>
      </c>
      <c r="E204" s="48" t="s">
        <v>84</v>
      </c>
      <c r="F204" s="49">
        <v>50</v>
      </c>
      <c r="G204" s="49">
        <v>1</v>
      </c>
      <c r="H204" s="49">
        <v>5</v>
      </c>
      <c r="I204" s="50">
        <v>9</v>
      </c>
      <c r="J204" s="49">
        <v>87</v>
      </c>
      <c r="K204" s="62" t="s">
        <v>121</v>
      </c>
    </row>
    <row r="205" spans="1:11" ht="15">
      <c r="A205" s="24"/>
      <c r="B205" s="16"/>
      <c r="C205" s="11"/>
      <c r="D205" s="7" t="s">
        <v>27</v>
      </c>
      <c r="E205" s="51" t="s">
        <v>85</v>
      </c>
      <c r="F205" s="52">
        <v>200</v>
      </c>
      <c r="G205" s="52">
        <v>7</v>
      </c>
      <c r="H205" s="52">
        <v>4</v>
      </c>
      <c r="I205" s="53">
        <v>19</v>
      </c>
      <c r="J205" s="52">
        <v>144</v>
      </c>
      <c r="K205" s="61" t="s">
        <v>111</v>
      </c>
    </row>
    <row r="206" spans="1:11" ht="15">
      <c r="A206" s="24"/>
      <c r="B206" s="16"/>
      <c r="C206" s="11"/>
      <c r="D206" s="7" t="s">
        <v>28</v>
      </c>
      <c r="E206" s="51" t="s">
        <v>86</v>
      </c>
      <c r="F206" s="52">
        <v>200</v>
      </c>
      <c r="G206" s="52">
        <v>6</v>
      </c>
      <c r="H206" s="52">
        <v>15</v>
      </c>
      <c r="I206" s="53">
        <v>54</v>
      </c>
      <c r="J206" s="52">
        <v>370</v>
      </c>
      <c r="K206" s="62" t="s">
        <v>122</v>
      </c>
    </row>
    <row r="207" spans="1:11" ht="15">
      <c r="A207" s="24"/>
      <c r="B207" s="16"/>
      <c r="C207" s="11"/>
      <c r="D207" s="7" t="s">
        <v>29</v>
      </c>
      <c r="E207" s="51" t="s">
        <v>74</v>
      </c>
      <c r="F207" s="52">
        <v>80</v>
      </c>
      <c r="G207" s="52">
        <v>17</v>
      </c>
      <c r="H207" s="52">
        <v>15</v>
      </c>
      <c r="I207" s="53">
        <v>4</v>
      </c>
      <c r="J207" s="52">
        <v>228</v>
      </c>
      <c r="K207" s="61" t="s">
        <v>102</v>
      </c>
    </row>
    <row r="208" spans="1:11" ht="15">
      <c r="A208" s="24"/>
      <c r="B208" s="16"/>
      <c r="C208" s="11"/>
      <c r="D208" s="7" t="s">
        <v>30</v>
      </c>
      <c r="E208" s="54" t="s">
        <v>87</v>
      </c>
      <c r="F208" s="55">
        <v>200</v>
      </c>
      <c r="G208" s="55">
        <v>4</v>
      </c>
      <c r="H208" s="55">
        <v>3</v>
      </c>
      <c r="I208" s="56">
        <v>16</v>
      </c>
      <c r="J208" s="55">
        <v>101</v>
      </c>
      <c r="K208" s="60" t="s">
        <v>123</v>
      </c>
    </row>
    <row r="209" spans="1:11" ht="15">
      <c r="A209" s="24"/>
      <c r="B209" s="16"/>
      <c r="C209" s="11"/>
      <c r="D209" s="7" t="s">
        <v>31</v>
      </c>
      <c r="E209" s="51" t="s">
        <v>47</v>
      </c>
      <c r="F209" s="52">
        <v>80</v>
      </c>
      <c r="G209" s="52">
        <v>6</v>
      </c>
      <c r="H209" s="52">
        <v>1</v>
      </c>
      <c r="I209" s="53">
        <v>34</v>
      </c>
      <c r="J209" s="52">
        <v>161</v>
      </c>
      <c r="K209" s="45"/>
    </row>
    <row r="210" spans="1:11" ht="15">
      <c r="A210" s="24"/>
      <c r="B210" s="16"/>
      <c r="C210" s="11"/>
      <c r="D210" s="7" t="s">
        <v>32</v>
      </c>
      <c r="E210" s="43"/>
      <c r="F210" s="44"/>
      <c r="G210" s="44"/>
      <c r="H210" s="44"/>
      <c r="I210" s="44"/>
      <c r="J210" s="44"/>
      <c r="K210" s="45"/>
    </row>
    <row r="211" spans="1:11" ht="15">
      <c r="A211" s="24"/>
      <c r="B211" s="16"/>
      <c r="C211" s="11"/>
      <c r="D211" s="6"/>
      <c r="E211" s="43"/>
      <c r="F211" s="44"/>
      <c r="G211" s="44"/>
      <c r="H211" s="44"/>
      <c r="I211" s="44"/>
      <c r="J211" s="44"/>
      <c r="K211" s="45"/>
    </row>
    <row r="212" spans="1:11" ht="15">
      <c r="A212" s="24"/>
      <c r="B212" s="16"/>
      <c r="C212" s="11"/>
      <c r="D212" s="6"/>
      <c r="E212" s="43"/>
      <c r="F212" s="44"/>
      <c r="G212" s="44"/>
      <c r="H212" s="44"/>
      <c r="I212" s="44"/>
      <c r="J212" s="44"/>
      <c r="K212" s="45"/>
    </row>
    <row r="213" spans="1:11" ht="15">
      <c r="A213" s="25"/>
      <c r="B213" s="18"/>
      <c r="C213" s="8"/>
      <c r="D213" s="19" t="s">
        <v>33</v>
      </c>
      <c r="E213" s="12"/>
      <c r="F213" s="20">
        <f>SUM(F204:F212)</f>
        <v>810</v>
      </c>
      <c r="G213" s="20">
        <f t="shared" ref="G213:J213" si="82">SUM(G204:G212)</f>
        <v>41</v>
      </c>
      <c r="H213" s="20">
        <f t="shared" si="82"/>
        <v>43</v>
      </c>
      <c r="I213" s="20">
        <f t="shared" si="82"/>
        <v>136</v>
      </c>
      <c r="J213" s="20">
        <f t="shared" si="82"/>
        <v>1091</v>
      </c>
      <c r="K213" s="26"/>
    </row>
    <row r="214" spans="1:11" ht="15.75" thickBot="1">
      <c r="A214" s="30">
        <f>A196</f>
        <v>2</v>
      </c>
      <c r="B214" s="31">
        <v>5</v>
      </c>
      <c r="C214" s="69" t="s">
        <v>4</v>
      </c>
      <c r="D214" s="66"/>
      <c r="E214" s="32"/>
      <c r="F214" s="33">
        <f>F203+F213</f>
        <v>2330</v>
      </c>
      <c r="G214" s="33">
        <f t="shared" ref="G214:J214" si="83">G203+G213</f>
        <v>91</v>
      </c>
      <c r="H214" s="33">
        <f t="shared" si="83"/>
        <v>103</v>
      </c>
      <c r="I214" s="33">
        <f t="shared" si="83"/>
        <v>296</v>
      </c>
      <c r="J214" s="33">
        <f t="shared" si="83"/>
        <v>2347</v>
      </c>
      <c r="K214" s="33"/>
    </row>
    <row r="215" spans="1:11" ht="15">
      <c r="A215" s="21">
        <v>2</v>
      </c>
      <c r="B215" s="22">
        <v>6</v>
      </c>
      <c r="C215" s="23" t="s">
        <v>20</v>
      </c>
      <c r="D215" s="5" t="s">
        <v>21</v>
      </c>
      <c r="E215" s="43"/>
      <c r="F215" s="43"/>
      <c r="G215" s="43"/>
      <c r="H215" s="43"/>
      <c r="I215" s="43"/>
      <c r="J215" s="43"/>
      <c r="K215" s="43"/>
    </row>
    <row r="216" spans="1:11" ht="15">
      <c r="A216" s="24"/>
      <c r="B216" s="16"/>
      <c r="C216" s="11"/>
      <c r="D216" s="6"/>
      <c r="E216" s="43"/>
      <c r="F216" s="43"/>
      <c r="G216" s="43"/>
      <c r="H216" s="43"/>
      <c r="I216" s="43"/>
      <c r="J216" s="43"/>
      <c r="K216" s="43"/>
    </row>
    <row r="217" spans="1:11" ht="15">
      <c r="A217" s="24"/>
      <c r="B217" s="16"/>
      <c r="C217" s="11"/>
      <c r="D217" s="7" t="s">
        <v>22</v>
      </c>
      <c r="E217" s="43"/>
      <c r="F217" s="43"/>
      <c r="G217" s="43"/>
      <c r="H217" s="43"/>
      <c r="I217" s="43"/>
      <c r="J217" s="43"/>
      <c r="K217" s="43"/>
    </row>
    <row r="218" spans="1:11" ht="15">
      <c r="A218" s="24"/>
      <c r="B218" s="16"/>
      <c r="C218" s="11"/>
      <c r="D218" s="7" t="s">
        <v>23</v>
      </c>
      <c r="E218" s="43"/>
      <c r="F218" s="43"/>
      <c r="G218" s="43"/>
      <c r="H218" s="43"/>
      <c r="I218" s="43"/>
      <c r="J218" s="43"/>
      <c r="K218" s="43"/>
    </row>
    <row r="219" spans="1:11" ht="15">
      <c r="A219" s="24"/>
      <c r="B219" s="16"/>
      <c r="C219" s="11"/>
      <c r="D219" s="7" t="s">
        <v>24</v>
      </c>
      <c r="E219" s="43"/>
      <c r="F219" s="43"/>
      <c r="G219" s="43"/>
      <c r="H219" s="43"/>
      <c r="I219" s="43"/>
      <c r="J219" s="43"/>
      <c r="K219" s="43"/>
    </row>
    <row r="220" spans="1:11" ht="15">
      <c r="A220" s="24"/>
      <c r="B220" s="16"/>
      <c r="C220" s="11"/>
      <c r="D220" s="6"/>
      <c r="E220" s="43"/>
      <c r="F220" s="43"/>
      <c r="G220" s="43"/>
      <c r="H220" s="43"/>
      <c r="I220" s="43"/>
      <c r="J220" s="43"/>
      <c r="K220" s="43"/>
    </row>
    <row r="221" spans="1:11" ht="15">
      <c r="A221" s="24"/>
      <c r="B221" s="16"/>
      <c r="C221" s="11"/>
      <c r="D221" s="6"/>
      <c r="E221" s="43"/>
      <c r="F221" s="43"/>
      <c r="G221" s="43"/>
      <c r="H221" s="43"/>
      <c r="I221" s="43"/>
      <c r="J221" s="43"/>
      <c r="K221" s="43"/>
    </row>
    <row r="222" spans="1:11" ht="15">
      <c r="A222" s="25"/>
      <c r="B222" s="18"/>
      <c r="C222" s="8"/>
      <c r="D222" s="19" t="s">
        <v>33</v>
      </c>
      <c r="E222" s="12"/>
      <c r="F222" s="20">
        <f>SUM(F213:F221)</f>
        <v>3140</v>
      </c>
      <c r="G222" s="20">
        <f t="shared" ref="G222:J222" si="84">SUM(G213:G221)</f>
        <v>132</v>
      </c>
      <c r="H222" s="20">
        <f t="shared" si="84"/>
        <v>146</v>
      </c>
      <c r="I222" s="20">
        <f t="shared" si="84"/>
        <v>432</v>
      </c>
      <c r="J222" s="20">
        <f t="shared" si="84"/>
        <v>3438</v>
      </c>
      <c r="K222" s="26"/>
    </row>
    <row r="223" spans="1:11" ht="15">
      <c r="A223" s="27">
        <f>A215</f>
        <v>2</v>
      </c>
      <c r="B223" s="14">
        <v>6</v>
      </c>
      <c r="C223" s="10" t="s">
        <v>25</v>
      </c>
      <c r="D223" s="7" t="s">
        <v>26</v>
      </c>
      <c r="E223" s="48" t="s">
        <v>88</v>
      </c>
      <c r="F223" s="49">
        <v>60</v>
      </c>
      <c r="G223" s="49">
        <v>1</v>
      </c>
      <c r="H223" s="49">
        <v>6</v>
      </c>
      <c r="I223" s="50">
        <v>4</v>
      </c>
      <c r="J223" s="49">
        <v>75</v>
      </c>
      <c r="K223" s="61" t="s">
        <v>103</v>
      </c>
    </row>
    <row r="224" spans="1:11" ht="15">
      <c r="A224" s="24"/>
      <c r="B224" s="16"/>
      <c r="C224" s="11"/>
      <c r="D224" s="7" t="s">
        <v>27</v>
      </c>
      <c r="E224" s="51" t="s">
        <v>58</v>
      </c>
      <c r="F224" s="52">
        <v>200</v>
      </c>
      <c r="G224" s="52">
        <v>11</v>
      </c>
      <c r="H224" s="52">
        <v>3</v>
      </c>
      <c r="I224" s="53">
        <v>10</v>
      </c>
      <c r="J224" s="52">
        <v>106</v>
      </c>
      <c r="K224" s="61" t="s">
        <v>108</v>
      </c>
    </row>
    <row r="225" spans="1:11" ht="15">
      <c r="A225" s="24"/>
      <c r="B225" s="16"/>
      <c r="C225" s="11"/>
      <c r="D225" s="7" t="s">
        <v>28</v>
      </c>
      <c r="E225" s="51" t="s">
        <v>73</v>
      </c>
      <c r="F225" s="52">
        <v>150</v>
      </c>
      <c r="G225" s="52">
        <v>3</v>
      </c>
      <c r="H225" s="52">
        <v>4</v>
      </c>
      <c r="I225" s="53">
        <v>21</v>
      </c>
      <c r="J225" s="52">
        <v>137</v>
      </c>
      <c r="K225" s="61" t="s">
        <v>101</v>
      </c>
    </row>
    <row r="226" spans="1:11" ht="15">
      <c r="A226" s="24"/>
      <c r="B226" s="16"/>
      <c r="C226" s="11"/>
      <c r="D226" s="7" t="s">
        <v>29</v>
      </c>
      <c r="E226" s="51" t="s">
        <v>89</v>
      </c>
      <c r="F226" s="52">
        <v>100</v>
      </c>
      <c r="G226" s="52">
        <v>10</v>
      </c>
      <c r="H226" s="52">
        <v>11</v>
      </c>
      <c r="I226" s="53">
        <v>4</v>
      </c>
      <c r="J226" s="52">
        <v>159</v>
      </c>
      <c r="K226" s="64" t="s">
        <v>124</v>
      </c>
    </row>
    <row r="227" spans="1:11" ht="15">
      <c r="A227" s="24"/>
      <c r="B227" s="16"/>
      <c r="C227" s="11"/>
      <c r="D227" s="7" t="s">
        <v>30</v>
      </c>
      <c r="E227" s="54" t="s">
        <v>90</v>
      </c>
      <c r="F227" s="55">
        <v>200</v>
      </c>
      <c r="G227" s="55">
        <v>0</v>
      </c>
      <c r="H227" s="55">
        <v>0</v>
      </c>
      <c r="I227" s="56">
        <v>9</v>
      </c>
      <c r="J227" s="55">
        <v>44</v>
      </c>
      <c r="K227" s="61" t="s">
        <v>94</v>
      </c>
    </row>
    <row r="228" spans="1:11" ht="15">
      <c r="A228" s="24"/>
      <c r="B228" s="16"/>
      <c r="C228" s="11"/>
      <c r="D228" s="7" t="s">
        <v>31</v>
      </c>
      <c r="E228" s="51" t="s">
        <v>47</v>
      </c>
      <c r="F228" s="52">
        <v>80</v>
      </c>
      <c r="G228" s="52">
        <v>5</v>
      </c>
      <c r="H228" s="52">
        <v>0</v>
      </c>
      <c r="I228" s="53">
        <v>26</v>
      </c>
      <c r="J228" s="52">
        <v>120</v>
      </c>
      <c r="K228" s="45"/>
    </row>
    <row r="229" spans="1:11" ht="15">
      <c r="A229" s="24"/>
      <c r="B229" s="16"/>
      <c r="C229" s="11"/>
      <c r="D229" s="7" t="s">
        <v>32</v>
      </c>
      <c r="E229" s="43"/>
      <c r="F229" s="44"/>
      <c r="G229" s="44"/>
      <c r="H229" s="44"/>
      <c r="I229" s="44"/>
      <c r="J229" s="44"/>
      <c r="K229" s="45"/>
    </row>
    <row r="230" spans="1:11" ht="15">
      <c r="A230" s="24"/>
      <c r="B230" s="16"/>
      <c r="C230" s="11"/>
      <c r="D230" s="6"/>
      <c r="E230" s="43"/>
      <c r="F230" s="44"/>
      <c r="G230" s="44"/>
      <c r="H230" s="44"/>
      <c r="I230" s="44"/>
      <c r="J230" s="44"/>
      <c r="K230" s="45"/>
    </row>
    <row r="231" spans="1:11" ht="15">
      <c r="A231" s="24"/>
      <c r="B231" s="16"/>
      <c r="C231" s="11"/>
      <c r="D231" s="6"/>
      <c r="E231" s="43"/>
      <c r="F231" s="44"/>
      <c r="G231" s="44"/>
      <c r="H231" s="44"/>
      <c r="I231" s="44"/>
      <c r="J231" s="44"/>
      <c r="K231" s="45"/>
    </row>
    <row r="232" spans="1:11" ht="15">
      <c r="A232" s="25"/>
      <c r="B232" s="18"/>
      <c r="C232" s="8"/>
      <c r="D232" s="19" t="s">
        <v>33</v>
      </c>
      <c r="E232" s="12"/>
      <c r="F232" s="20">
        <f>SUM(F223:F231)</f>
        <v>790</v>
      </c>
      <c r="G232" s="20">
        <f t="shared" ref="G232:J232" si="85">SUM(G223:G231)</f>
        <v>30</v>
      </c>
      <c r="H232" s="20">
        <f t="shared" si="85"/>
        <v>24</v>
      </c>
      <c r="I232" s="20">
        <f t="shared" si="85"/>
        <v>74</v>
      </c>
      <c r="J232" s="20">
        <f t="shared" si="85"/>
        <v>641</v>
      </c>
      <c r="K232" s="26"/>
    </row>
    <row r="233" spans="1:11" ht="15.75" thickBot="1">
      <c r="A233" s="30">
        <f>A215</f>
        <v>2</v>
      </c>
      <c r="B233" s="31">
        <v>6</v>
      </c>
      <c r="C233" s="69" t="s">
        <v>4</v>
      </c>
      <c r="D233" s="66"/>
      <c r="E233" s="32"/>
      <c r="F233" s="33">
        <f>F222+F232</f>
        <v>3930</v>
      </c>
      <c r="G233" s="33">
        <f t="shared" ref="G233:J233" si="86">G222+G232</f>
        <v>162</v>
      </c>
      <c r="H233" s="33">
        <f t="shared" si="86"/>
        <v>170</v>
      </c>
      <c r="I233" s="33">
        <f t="shared" si="86"/>
        <v>506</v>
      </c>
      <c r="J233" s="33">
        <f t="shared" si="86"/>
        <v>4079</v>
      </c>
      <c r="K233" s="33"/>
    </row>
    <row r="234" spans="1:11" ht="13.5" thickBot="1">
      <c r="A234" s="28"/>
      <c r="B234" s="29"/>
      <c r="C234" s="67" t="s">
        <v>5</v>
      </c>
      <c r="D234" s="68"/>
      <c r="E234" s="68"/>
      <c r="F234" s="35">
        <f>(F24+F43+F62+F81+F100+F119+F138+F157+F176+F195)/(IF(F24=0,0,1)+IF(F43=0,0,1)+IF(F62=0,0,1)+IF(F81=0,0,1)+IF(F100=0,0,1)+IF(F119=0,0,1)+IF(F138=0,0,1)+IF(F157=0,0,1)+IF(F176=0,0,1)+IF(F195=0,0,1))</f>
        <v>790</v>
      </c>
      <c r="G234" s="35">
        <f t="shared" ref="G234:J234" si="87">(G24+G43+G62+G81+G100+G119+G138+G157+G176+G195)/(IF(G24=0,0,1)+IF(G43=0,0,1)+IF(G62=0,0,1)+IF(G81=0,0,1)+IF(G100=0,0,1)+IF(G119=0,0,1)+IF(G138=0,0,1)+IF(G157=0,0,1)+IF(G176=0,0,1)+IF(G195=0,0,1))</f>
        <v>27.706</v>
      </c>
      <c r="H234" s="35">
        <f t="shared" si="87"/>
        <v>38.999000000000002</v>
      </c>
      <c r="I234" s="35">
        <f t="shared" si="87"/>
        <v>99.8</v>
      </c>
      <c r="J234" s="35">
        <f t="shared" si="87"/>
        <v>795.22399999999993</v>
      </c>
      <c r="K234" s="35"/>
    </row>
  </sheetData>
  <mergeCells count="17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2022-05-16T14:23:56Z</dcterms:created>
  <dcterms:modified xsi:type="dcterms:W3CDTF">2024-01-08T19:47:44Z</dcterms:modified>
</cp:coreProperties>
</file>